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35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8" i="1" l="1"/>
  <c r="E30" i="1" s="1"/>
  <c r="E20" i="1"/>
  <c r="F20" i="1"/>
  <c r="E24" i="1"/>
  <c r="F24" i="1"/>
  <c r="E17" i="1"/>
  <c r="F17" i="1"/>
  <c r="E14" i="1"/>
  <c r="F14" i="1"/>
  <c r="F8" i="1"/>
  <c r="D8" i="1"/>
  <c r="D30" i="1" s="1"/>
  <c r="D24" i="1"/>
  <c r="D20" i="1"/>
  <c r="D17" i="1"/>
  <c r="D14" i="1"/>
  <c r="E7" i="1"/>
  <c r="G5" i="1" l="1"/>
  <c r="F30" i="1" l="1"/>
  <c r="D7" i="1"/>
  <c r="G21" i="1"/>
  <c r="H21" i="1"/>
  <c r="G22" i="1"/>
  <c r="H22" i="1"/>
  <c r="G23" i="1"/>
  <c r="H23" i="1"/>
  <c r="G14" i="1"/>
  <c r="H14" i="1"/>
  <c r="H15" i="1"/>
  <c r="G16" i="1"/>
  <c r="H16" i="1"/>
  <c r="H6" i="1"/>
  <c r="H5" i="1"/>
  <c r="G26" i="1"/>
  <c r="H20" i="1"/>
  <c r="H12" i="1"/>
  <c r="G8" i="1"/>
  <c r="G29" i="1"/>
  <c r="H28" i="1"/>
  <c r="H25" i="1"/>
  <c r="G25" i="1"/>
  <c r="H24" i="1"/>
  <c r="G20" i="1"/>
  <c r="H19" i="1"/>
  <c r="G19" i="1"/>
  <c r="G18" i="1"/>
  <c r="G17" i="1"/>
  <c r="H13" i="1"/>
  <c r="G13" i="1"/>
  <c r="G12" i="1"/>
  <c r="H11" i="1"/>
  <c r="G11" i="1"/>
  <c r="H10" i="1"/>
  <c r="G10" i="1"/>
  <c r="H9" i="1"/>
  <c r="G9" i="1"/>
  <c r="F7" i="1"/>
  <c r="G6" i="1"/>
  <c r="G30" i="1" l="1"/>
  <c r="G24" i="1"/>
  <c r="G28" i="1"/>
  <c r="H8" i="1"/>
  <c r="G7" i="1"/>
  <c r="H7" i="1"/>
  <c r="H18" i="1" l="1"/>
  <c r="H17" i="1" l="1"/>
  <c r="H29" i="1"/>
  <c r="H30" i="1"/>
  <c r="H31" i="1" l="1"/>
</calcChain>
</file>

<file path=xl/sharedStrings.xml><?xml version="1.0" encoding="utf-8"?>
<sst xmlns="http://schemas.openxmlformats.org/spreadsheetml/2006/main" count="56" uniqueCount="56">
  <si>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</si>
  <si>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</si>
  <si>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</si>
  <si>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</si>
  <si>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всего: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</si>
  <si>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</si>
  <si>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</si>
  <si>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</si>
  <si>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</si>
  <si>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01 11</t>
  </si>
  <si>
    <t>Резервные фонды</t>
  </si>
  <si>
    <t>01 13</t>
  </si>
  <si>
    <t>Другие обще -государственные вопросы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</si>
  <si>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</si>
  <si>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</si>
  <si>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</si>
  <si>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</si>
  <si>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</si>
  <si>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</si>
  <si>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</si>
  <si>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</si>
  <si>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</si>
  <si>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</si>
  <si>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</si>
  <si>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</si>
  <si>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</si>
  <si>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</si>
  <si>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</si>
  <si>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</si>
  <si>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</si>
  <si>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</si>
  <si>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</si>
  <si>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</si>
  <si>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</si>
  <si>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</si>
  <si>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11 00</t>
  </si>
  <si>
    <t>Физическая культура и спорт</t>
  </si>
  <si>
    <t>11 02</t>
  </si>
  <si>
    <t>Массовый спорт</t>
  </si>
  <si>
    <t>Расходы всего:</t>
  </si>
  <si>
    <t>03 00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</si>
  <si>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</si>
  <si>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</si>
  <si>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</si>
  <si>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03 14</t>
  </si>
  <si>
    <t>Другие вопросы в области национальной безопасности и правоохранительной деятельности</t>
  </si>
  <si>
    <t>05 01</t>
  </si>
  <si>
    <t>Жилищное хозяйство</t>
  </si>
  <si>
    <t>10 00</t>
  </si>
  <si>
    <t>Социальная политика</t>
  </si>
  <si>
    <t>Оценка ожидаемого исполнения бюджета Зиминского сельсовета                                                                                Топчихинского района Алтайского края за 2024 год.</t>
  </si>
  <si>
    <t>Уточненный план на 2024 год,            тыс. руб.</t>
  </si>
  <si>
    <t xml:space="preserve">Исполнено за 10 мес. 2024 года, тыс.руб. </t>
  </si>
  <si>
    <t>Ожидаемое исполнение за 2024 год, тыс. руб.</t>
  </si>
  <si>
    <t>% выполнения плана за 10 мес. 2024 г</t>
  </si>
  <si>
    <t>% выполнения ожидаемого исполнения плана за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</si>
</sst>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32"/>
  <sheetViews>
    <sheetView tabSelected="1" topLeftCell="B1" zoomScale="80" zoomScaleNormal="80" workbookViewId="0">
      <selection activeCell="E13" sqref="E13"/>
    </sheetView>
  </sheetViews>
  <sheetFormatPr defaultRowHeight="15" x14ac:dyDescent="0.25"/>
  <cols>
    <col min="1" max="1" width="7.42578125" customWidth="1"/>
    <col min="3" max="3" width="29.7109375" customWidth="1"/>
    <col min="4" max="4" width="14.28515625" customWidth="1"/>
    <col min="5" max="5" width="15.42578125" customWidth="1"/>
    <col min="6" max="6" width="14.140625" customWidth="1"/>
    <col min="7" max="7" width="14.42578125" customWidth="1"/>
    <col min="8" max="8" width="18" customWidth="1"/>
  </cols>
  <sheetData>
    <row r="3" spans="2:8" ht="42.75" customHeight="1" x14ac:dyDescent="0.25">
      <c r="B3" s="16" t="s">
        <v>50</v>
      </c>
      <c r="C3" s="16"/>
      <c r="D3" s="16"/>
      <c r="E3" s="16"/>
      <c r="F3" s="16"/>
      <c r="G3" s="16"/>
      <c r="H3" s="16"/>
    </row>
    <row r="4" spans="2:8" ht="96" customHeight="1" x14ac:dyDescent="0.25">
      <c r="B4" s="1" t="s">
        <v>0</v>
      </c>
      <c r="C4" s="1" t="s">
        <v>1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</row>
    <row r="5" spans="2:8" ht="41.25" customHeight="1" x14ac:dyDescent="0.25">
      <c r="B5" s="1"/>
      <c r="C5" s="2" t="s">
        <v>2</v>
      </c>
      <c r="D5" s="3">
        <v>1250.5</v>
      </c>
      <c r="E5" s="3">
        <v>573.6</v>
      </c>
      <c r="F5" s="3">
        <v>1193.8</v>
      </c>
      <c r="G5" s="3">
        <f>E5/D5*100</f>
        <v>45.869652139144343</v>
      </c>
      <c r="H5" s="3">
        <f>F5/D5*100</f>
        <v>95.465813674530182</v>
      </c>
    </row>
    <row r="6" spans="2:8" ht="33" customHeight="1" x14ac:dyDescent="0.25">
      <c r="B6" s="4"/>
      <c r="C6" s="5" t="s">
        <v>3</v>
      </c>
      <c r="D6" s="6">
        <v>1320.9</v>
      </c>
      <c r="E6" s="6">
        <v>1067.8</v>
      </c>
      <c r="F6" s="6">
        <v>1433.6</v>
      </c>
      <c r="G6" s="7">
        <f>E6/D6*100</f>
        <v>80.838822015292607</v>
      </c>
      <c r="H6" s="7">
        <f>F6/D6*100</f>
        <v>108.53206147323793</v>
      </c>
    </row>
    <row r="7" spans="2:8" ht="16.5" x14ac:dyDescent="0.25">
      <c r="B7" s="17" t="s">
        <v>4</v>
      </c>
      <c r="C7" s="18"/>
      <c r="D7" s="8">
        <f>SUM(D5:D6)</f>
        <v>2571.4</v>
      </c>
      <c r="E7" s="8">
        <f>E5+E6</f>
        <v>1641.4</v>
      </c>
      <c r="F7" s="8">
        <f>SUM(F5:F6)</f>
        <v>2627.3999999999996</v>
      </c>
      <c r="G7" s="9">
        <f t="shared" ref="G7:G29" si="0">E7/D7*100</f>
        <v>63.832931477016409</v>
      </c>
      <c r="H7" s="9">
        <f t="shared" ref="H7:H25" si="1">F7/D7*100</f>
        <v>102.17780197557748</v>
      </c>
    </row>
    <row r="8" spans="2:8" ht="39.75" customHeight="1" x14ac:dyDescent="0.25">
      <c r="B8" s="10" t="s">
        <v>5</v>
      </c>
      <c r="C8" s="11" t="s">
        <v>6</v>
      </c>
      <c r="D8" s="12">
        <f>D9+D10+D11</f>
        <v>2414</v>
      </c>
      <c r="E8" s="12">
        <f t="shared" ref="E8:F8" si="2">E9+E10+E11</f>
        <v>1777.3</v>
      </c>
      <c r="F8" s="12">
        <f t="shared" si="2"/>
        <v>2409</v>
      </c>
      <c r="G8" s="13">
        <f t="shared" si="0"/>
        <v>73.624689312344643</v>
      </c>
      <c r="H8" s="13">
        <f t="shared" si="1"/>
        <v>99.792874896437439</v>
      </c>
    </row>
    <row r="9" spans="2:8" ht="51" customHeight="1" x14ac:dyDescent="0.25">
      <c r="B9" s="10" t="s">
        <v>7</v>
      </c>
      <c r="C9" s="11" t="s">
        <v>8</v>
      </c>
      <c r="D9" s="12">
        <v>1390.3</v>
      </c>
      <c r="E9" s="12">
        <v>985.3</v>
      </c>
      <c r="F9" s="12">
        <v>1390.3</v>
      </c>
      <c r="G9" s="13">
        <f t="shared" si="0"/>
        <v>70.869596489966185</v>
      </c>
      <c r="H9" s="13">
        <f t="shared" si="1"/>
        <v>100</v>
      </c>
    </row>
    <row r="10" spans="2:8" ht="22.5" customHeight="1" x14ac:dyDescent="0.25">
      <c r="B10" s="10" t="s">
        <v>9</v>
      </c>
      <c r="C10" s="11" t="s">
        <v>10</v>
      </c>
      <c r="D10" s="12">
        <v>5</v>
      </c>
      <c r="E10" s="12">
        <v>0</v>
      </c>
      <c r="F10" s="12">
        <v>0</v>
      </c>
      <c r="G10" s="13">
        <f t="shared" si="0"/>
        <v>0</v>
      </c>
      <c r="H10" s="13">
        <f t="shared" si="1"/>
        <v>0</v>
      </c>
    </row>
    <row r="11" spans="2:8" ht="35.25" customHeight="1" x14ac:dyDescent="0.25">
      <c r="B11" s="10" t="s">
        <v>11</v>
      </c>
      <c r="C11" s="11" t="s">
        <v>12</v>
      </c>
      <c r="D11" s="12">
        <v>1018.7</v>
      </c>
      <c r="E11" s="12">
        <v>792</v>
      </c>
      <c r="F11" s="12">
        <v>1018.7</v>
      </c>
      <c r="G11" s="13">
        <f t="shared" si="0"/>
        <v>77.746147050161966</v>
      </c>
      <c r="H11" s="13">
        <f t="shared" si="1"/>
        <v>100</v>
      </c>
    </row>
    <row r="12" spans="2:8" ht="18" customHeight="1" x14ac:dyDescent="0.25">
      <c r="B12" s="10" t="s">
        <v>13</v>
      </c>
      <c r="C12" s="11" t="s">
        <v>14</v>
      </c>
      <c r="D12" s="12">
        <v>100.8</v>
      </c>
      <c r="E12" s="12">
        <v>66</v>
      </c>
      <c r="F12" s="12">
        <v>100.8</v>
      </c>
      <c r="G12" s="13">
        <f t="shared" si="0"/>
        <v>65.476190476190482</v>
      </c>
      <c r="H12" s="13">
        <f t="shared" si="1"/>
        <v>100</v>
      </c>
    </row>
    <row r="13" spans="2:8" ht="37.5" customHeight="1" x14ac:dyDescent="0.25">
      <c r="B13" s="10" t="s">
        <v>15</v>
      </c>
      <c r="C13" s="11" t="s">
        <v>16</v>
      </c>
      <c r="D13" s="12">
        <v>100.8</v>
      </c>
      <c r="E13" s="12">
        <v>66</v>
      </c>
      <c r="F13" s="12">
        <v>100.8</v>
      </c>
      <c r="G13" s="13">
        <f t="shared" si="0"/>
        <v>65.476190476190482</v>
      </c>
      <c r="H13" s="13">
        <f t="shared" si="1"/>
        <v>100</v>
      </c>
    </row>
    <row r="14" spans="2:8" ht="69.75" customHeight="1" x14ac:dyDescent="0.25">
      <c r="B14" s="10" t="s">
        <v>40</v>
      </c>
      <c r="C14" s="11" t="s">
        <v>41</v>
      </c>
      <c r="D14" s="12">
        <f>D15+D16</f>
        <v>23.3</v>
      </c>
      <c r="E14" s="12">
        <f t="shared" ref="E14:F14" si="3">E15+E16</f>
        <v>19.8</v>
      </c>
      <c r="F14" s="12">
        <f t="shared" si="3"/>
        <v>23.3</v>
      </c>
      <c r="G14" s="13">
        <f t="shared" ref="G14:G16" si="4">E14/D14*100</f>
        <v>84.978540772532185</v>
      </c>
      <c r="H14" s="13">
        <f t="shared" ref="H14:H16" si="5">F14/D14*100</f>
        <v>100</v>
      </c>
    </row>
    <row r="15" spans="2:8" ht="102" customHeight="1" x14ac:dyDescent="0.25">
      <c r="B15" s="10" t="s">
        <v>43</v>
      </c>
      <c r="C15" s="11" t="s">
        <v>42</v>
      </c>
      <c r="D15" s="12">
        <v>22.5</v>
      </c>
      <c r="E15" s="12">
        <v>19</v>
      </c>
      <c r="F15" s="12">
        <v>22.5</v>
      </c>
      <c r="G15" s="13"/>
      <c r="H15" s="13">
        <f t="shared" si="5"/>
        <v>100</v>
      </c>
    </row>
    <row r="16" spans="2:8" ht="82.5" customHeight="1" x14ac:dyDescent="0.25">
      <c r="B16" s="10" t="s">
        <v>44</v>
      </c>
      <c r="C16" s="11" t="s">
        <v>45</v>
      </c>
      <c r="D16" s="12">
        <v>0.8</v>
      </c>
      <c r="E16" s="12">
        <v>0.8</v>
      </c>
      <c r="F16" s="12">
        <v>0.8</v>
      </c>
      <c r="G16" s="13">
        <f t="shared" si="4"/>
        <v>100</v>
      </c>
      <c r="H16" s="13">
        <f t="shared" si="5"/>
        <v>100</v>
      </c>
    </row>
    <row r="17" spans="2:8" ht="22.5" customHeight="1" x14ac:dyDescent="0.25">
      <c r="B17" s="10" t="s">
        <v>17</v>
      </c>
      <c r="C17" s="11" t="s">
        <v>18</v>
      </c>
      <c r="D17" s="12">
        <f>D18+D19</f>
        <v>270.8</v>
      </c>
      <c r="E17" s="12">
        <f t="shared" ref="E17:F17" si="6">E18+E19</f>
        <v>140.80000000000001</v>
      </c>
      <c r="F17" s="12">
        <f t="shared" si="6"/>
        <v>219.3</v>
      </c>
      <c r="G17" s="13">
        <f t="shared" si="0"/>
        <v>51.994091580502221</v>
      </c>
      <c r="H17" s="13">
        <f t="shared" si="1"/>
        <v>80.982274741506643</v>
      </c>
    </row>
    <row r="18" spans="2:8" ht="20.25" customHeight="1" x14ac:dyDescent="0.25">
      <c r="B18" s="10" t="s">
        <v>19</v>
      </c>
      <c r="C18" s="11" t="s">
        <v>20</v>
      </c>
      <c r="D18" s="12">
        <v>178.5</v>
      </c>
      <c r="E18" s="12">
        <v>100</v>
      </c>
      <c r="F18" s="12">
        <v>178.5</v>
      </c>
      <c r="G18" s="13">
        <f t="shared" si="0"/>
        <v>56.022408963585434</v>
      </c>
      <c r="H18" s="13">
        <f t="shared" si="1"/>
        <v>100</v>
      </c>
    </row>
    <row r="19" spans="2:8" ht="36" customHeight="1" x14ac:dyDescent="0.25">
      <c r="B19" s="10" t="s">
        <v>21</v>
      </c>
      <c r="C19" s="11" t="s">
        <v>22</v>
      </c>
      <c r="D19" s="12">
        <v>92.3</v>
      </c>
      <c r="E19" s="12">
        <v>40.799999999999997</v>
      </c>
      <c r="F19" s="12">
        <v>40.799999999999997</v>
      </c>
      <c r="G19" s="13">
        <f t="shared" si="0"/>
        <v>44.20368364030336</v>
      </c>
      <c r="H19" s="13">
        <f t="shared" si="1"/>
        <v>44.20368364030336</v>
      </c>
    </row>
    <row r="20" spans="2:8" ht="39" customHeight="1" x14ac:dyDescent="0.25">
      <c r="B20" s="10" t="s">
        <v>23</v>
      </c>
      <c r="C20" s="11" t="s">
        <v>24</v>
      </c>
      <c r="D20" s="12">
        <f>D21+D22+D23</f>
        <v>257.8</v>
      </c>
      <c r="E20" s="12">
        <f t="shared" ref="E20:F20" si="7">E21+E22+E23</f>
        <v>146.80000000000001</v>
      </c>
      <c r="F20" s="12">
        <f t="shared" si="7"/>
        <v>257.8</v>
      </c>
      <c r="G20" s="13">
        <f t="shared" si="0"/>
        <v>56.943366951124908</v>
      </c>
      <c r="H20" s="13">
        <f>F20/D20*100</f>
        <v>100</v>
      </c>
    </row>
    <row r="21" spans="2:8" ht="24" customHeight="1" x14ac:dyDescent="0.25">
      <c r="B21" s="10" t="s">
        <v>46</v>
      </c>
      <c r="C21" s="11" t="s">
        <v>47</v>
      </c>
      <c r="D21" s="12">
        <v>7.8</v>
      </c>
      <c r="E21" s="12">
        <v>6.6</v>
      </c>
      <c r="F21" s="12">
        <v>7.8</v>
      </c>
      <c r="G21" s="13">
        <f t="shared" ref="G21:G23" si="8">E21/D21*100</f>
        <v>84.615384615384613</v>
      </c>
      <c r="H21" s="13">
        <f t="shared" ref="H21:H23" si="9">F21/D21*100</f>
        <v>100</v>
      </c>
    </row>
    <row r="22" spans="2:8" ht="19.5" customHeight="1" x14ac:dyDescent="0.25">
      <c r="B22" s="10" t="s">
        <v>25</v>
      </c>
      <c r="C22" s="11" t="s">
        <v>26</v>
      </c>
      <c r="D22" s="12">
        <v>0.8</v>
      </c>
      <c r="E22" s="12">
        <v>0.8</v>
      </c>
      <c r="F22" s="12">
        <v>0.8</v>
      </c>
      <c r="G22" s="13">
        <f t="shared" si="8"/>
        <v>100</v>
      </c>
      <c r="H22" s="13">
        <f t="shared" si="9"/>
        <v>100</v>
      </c>
    </row>
    <row r="23" spans="2:8" ht="51.75" customHeight="1" x14ac:dyDescent="0.25">
      <c r="B23" s="10" t="s">
        <v>27</v>
      </c>
      <c r="C23" s="11" t="s">
        <v>28</v>
      </c>
      <c r="D23" s="12">
        <v>249.2</v>
      </c>
      <c r="E23" s="12">
        <v>139.4</v>
      </c>
      <c r="F23" s="12">
        <v>249.2</v>
      </c>
      <c r="G23" s="13">
        <f t="shared" si="8"/>
        <v>55.939004815409312</v>
      </c>
      <c r="H23" s="13">
        <f t="shared" si="9"/>
        <v>100</v>
      </c>
    </row>
    <row r="24" spans="2:8" ht="21" customHeight="1" x14ac:dyDescent="0.25">
      <c r="B24" s="10" t="s">
        <v>29</v>
      </c>
      <c r="C24" s="11" t="s">
        <v>30</v>
      </c>
      <c r="D24" s="14">
        <f>D25+D26</f>
        <v>83.8</v>
      </c>
      <c r="E24" s="14">
        <f t="shared" ref="E24:F24" si="10">E25+E26</f>
        <v>74.3</v>
      </c>
      <c r="F24" s="14">
        <f t="shared" si="10"/>
        <v>77.3</v>
      </c>
      <c r="G24" s="13">
        <f t="shared" si="0"/>
        <v>88.663484486873514</v>
      </c>
      <c r="H24" s="13">
        <f t="shared" si="1"/>
        <v>92.243436754176614</v>
      </c>
    </row>
    <row r="25" spans="2:8" ht="16.5" x14ac:dyDescent="0.25">
      <c r="B25" s="10" t="s">
        <v>31</v>
      </c>
      <c r="C25" s="11" t="s">
        <v>32</v>
      </c>
      <c r="D25" s="14">
        <v>71.8</v>
      </c>
      <c r="E25" s="14">
        <v>71.8</v>
      </c>
      <c r="F25" s="14">
        <v>71.8</v>
      </c>
      <c r="G25" s="13">
        <f t="shared" si="0"/>
        <v>100</v>
      </c>
      <c r="H25" s="13">
        <f t="shared" si="1"/>
        <v>100</v>
      </c>
    </row>
    <row r="26" spans="2:8" ht="32.25" customHeight="1" x14ac:dyDescent="0.25">
      <c r="B26" s="10" t="s">
        <v>33</v>
      </c>
      <c r="C26" s="11" t="s">
        <v>34</v>
      </c>
      <c r="D26" s="14">
        <v>12</v>
      </c>
      <c r="E26" s="12">
        <v>2.5</v>
      </c>
      <c r="F26" s="12">
        <v>5.5</v>
      </c>
      <c r="G26" s="13">
        <f>E26/D26*100</f>
        <v>20.833333333333336</v>
      </c>
      <c r="H26" s="13">
        <v>118</v>
      </c>
    </row>
    <row r="27" spans="2:8" ht="32.25" customHeight="1" x14ac:dyDescent="0.25">
      <c r="B27" s="10" t="s">
        <v>48</v>
      </c>
      <c r="C27" s="11" t="s">
        <v>49</v>
      </c>
      <c r="D27" s="14"/>
      <c r="E27" s="12"/>
      <c r="F27" s="12"/>
      <c r="G27" s="13"/>
      <c r="H27" s="13"/>
    </row>
    <row r="28" spans="2:8" ht="31.5" customHeight="1" x14ac:dyDescent="0.25">
      <c r="B28" s="10" t="s">
        <v>35</v>
      </c>
      <c r="C28" s="11" t="s">
        <v>36</v>
      </c>
      <c r="D28" s="14">
        <v>13.2</v>
      </c>
      <c r="E28" s="14">
        <v>0</v>
      </c>
      <c r="F28" s="14">
        <v>0</v>
      </c>
      <c r="G28" s="13">
        <f t="shared" si="0"/>
        <v>0</v>
      </c>
      <c r="H28" s="13">
        <f>F26/D26*100</f>
        <v>45.833333333333329</v>
      </c>
    </row>
    <row r="29" spans="2:8" ht="18.75" customHeight="1" x14ac:dyDescent="0.25">
      <c r="B29" s="10" t="s">
        <v>37</v>
      </c>
      <c r="C29" s="11" t="s">
        <v>38</v>
      </c>
      <c r="D29" s="14">
        <v>13.2</v>
      </c>
      <c r="E29" s="14">
        <v>0</v>
      </c>
      <c r="F29" s="14">
        <v>0</v>
      </c>
      <c r="G29" s="13">
        <f t="shared" si="0"/>
        <v>0</v>
      </c>
      <c r="H29" s="13">
        <f>F28/D28*100</f>
        <v>0</v>
      </c>
    </row>
    <row r="30" spans="2:8" ht="16.5" x14ac:dyDescent="0.25">
      <c r="B30" s="17" t="s">
        <v>39</v>
      </c>
      <c r="C30" s="18"/>
      <c r="D30" s="8">
        <f>D8+D12+D14+D17+D20+D24+D28</f>
        <v>3163.7000000000007</v>
      </c>
      <c r="E30" s="8">
        <f>E8+E12+E17+E14+E20+E24+E28</f>
        <v>2225</v>
      </c>
      <c r="F30" s="8">
        <f>F28+F24+F20+F17+F14+F8+F12</f>
        <v>3087.5</v>
      </c>
      <c r="G30" s="9">
        <f>E30/D30*100</f>
        <v>70.329045105414536</v>
      </c>
      <c r="H30" s="13">
        <f>F29/D29*100</f>
        <v>0</v>
      </c>
    </row>
    <row r="31" spans="2:8" ht="16.5" x14ac:dyDescent="0.25">
      <c r="H31" s="9">
        <f>F30/D30*100</f>
        <v>97.59142775863701</v>
      </c>
    </row>
    <row r="32" spans="2:8" ht="16.5" x14ac:dyDescent="0.25">
      <c r="D32" s="15"/>
    </row>
  </sheetData>
  <mergeCells count="3">
    <mergeCell ref="B3:H3"/>
    <mergeCell ref="B7:C7"/>
    <mergeCell ref="B30:C30"/>
  </mergeCells>
  <pageMargins left="0.70866141732283472" right="0.70866141732283472" top="0.74803149606299213" bottom="0.74803149606299213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2024-11-14T06:36:41Z</dcterms:modified>
</cp:coreProperties>
</file>