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и документы\ОТЧЕТЫ\2025\"/>
    </mc:Choice>
  </mc:AlternateContent>
  <bookViews>
    <workbookView xWindow="240" yWindow="120" windowWidth="24735" windowHeight="12210"/>
  </bookViews>
  <sheets>
    <sheet name="на 01.10.2025" sheetId="3" r:id="rId1"/>
  </sheets>
  <calcPr calcId="162913"/>
  <fileRecoveryPr repairLoad="1"/>
</workbook>
</file>

<file path=xl/calcChain.xml><?xml version="1.0" encoding="utf-8"?>
<calcChain xmlns="http://schemas.openxmlformats.org/spreadsheetml/2006/main">
  <c r="G21" i="3" l="1"/>
  <c r="F16" i="3"/>
  <c r="C7" i="3"/>
  <c r="D5" i="3" l="1"/>
  <c r="E5" i="3" s="1"/>
  <c r="D6" i="3"/>
  <c r="E6" i="3" s="1"/>
  <c r="D7" i="3"/>
  <c r="E7" i="3" s="1"/>
  <c r="D21" i="3"/>
  <c r="E21" i="3" s="1"/>
  <c r="G22" i="3"/>
  <c r="C22" i="3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F22" i="3"/>
  <c r="D22" i="3" l="1"/>
  <c r="E22" i="3" s="1"/>
</calcChain>
</file>

<file path=xl/sharedStrings.xml><?xml version="1.0" encoding="utf-8"?>
<sst xmlns="http://schemas.openxmlformats.org/spreadsheetml/2006/main" count="29" uniqueCount="29">
  <si>
    <t>Д О Х О Д Ы - ВСЕГО</t>
  </si>
  <si>
    <t>из них</t>
  </si>
  <si>
    <t>Р А С Х О Д Ы - ВСЕГО</t>
  </si>
  <si>
    <t>СОБСТВЕННЫЕ (НАЛОГОВЫЕ И НЕНАЛОГОВЫЕ)</t>
  </si>
  <si>
    <t>Топчихинский</t>
  </si>
  <si>
    <t>ИТОГО:</t>
  </si>
  <si>
    <t>Белояровский</t>
  </si>
  <si>
    <t>Володарский</t>
  </si>
  <si>
    <t>Зиминский</t>
  </si>
  <si>
    <t>Кировский</t>
  </si>
  <si>
    <t>Ключевской</t>
  </si>
  <si>
    <t>Красноярский</t>
  </si>
  <si>
    <t>Макарьевский</t>
  </si>
  <si>
    <t>Парфеновский</t>
  </si>
  <si>
    <t>Переясловский</t>
  </si>
  <si>
    <t>Победимский</t>
  </si>
  <si>
    <t>Покровский</t>
  </si>
  <si>
    <t>Сидоровский</t>
  </si>
  <si>
    <t>Фунтиковский</t>
  </si>
  <si>
    <t>Хабазинский</t>
  </si>
  <si>
    <t>Чаузовский</t>
  </si>
  <si>
    <t>Чистюньский</t>
  </si>
  <si>
    <t>рублей</t>
  </si>
  <si>
    <t>НАИМЕНОВАНИЕ СЕЛЬСОВЕТА</t>
  </si>
  <si>
    <t>СРЕДСТВА РАЙОННОГО,  КРАЕВОГО И ФЕДЕРАЛЬНОГО БЮДЖЕТОВ</t>
  </si>
  <si>
    <t>% в общей сумме доходов</t>
  </si>
  <si>
    <t>Исполнение бюджетов сельских поселений Топчихинского района за 2025 год</t>
  </si>
  <si>
    <t xml:space="preserve">            За 2025 год в бюджеты сельских поселений, без учета возвратов в районный бюджет остатков субсидий, субвенций и иных межбюджетных трансфертов прошлых лет, имеющих целевое назначение, поступили доходы в сумме 168921 тыс. рублей, из них собственные доходы 35814 тыс. рублей. Темп роста собственных доходов к аналогичному периоду 2024 года составил в среднем 123%. Доля собственных доходов в общем объеме доходов местных бюджетов 21%. Финансовая помощь из федерального, краевого, районного бюджетов поступила в сумме 133106 тыс. рублей (129% к аналогичному периоду 2024 года) и составила 79% в объеме доходов.</t>
  </si>
  <si>
    <t>Расходы профинансированы в объеме 167329 тыс. рублей, или 121 % к периоду прошлого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</si>
</sst>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3" fontId="6" fillId="2" borderId="6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3" fontId="6" fillId="2" borderId="8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justify" vertical="distributed" wrapText="1"/>
    </xf>
    <xf numFmtId="0" fontId="3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topLeftCell="A5" zoomScale="90" zoomScaleNormal="100" zoomScaleSheetLayoutView="90" workbookViewId="0">
      <selection activeCell="A24" sqref="A24:G24"/>
    </sheetView>
  </sheetViews>
  <sheetFormatPr defaultRowHeight="18.75" x14ac:dyDescent="0.3"/>
  <cols>
    <col min="1" max="1" width="4.42578125" style="5" customWidth="1"/>
    <col min="2" max="2" width="18.42578125" style="1" customWidth="1"/>
    <col min="3" max="3" width="16.85546875" style="1" customWidth="1"/>
    <col min="4" max="4" width="14.28515625" style="1" customWidth="1"/>
    <col min="5" max="5" width="6.85546875" style="16" customWidth="1"/>
    <col min="6" max="6" width="21" style="1" customWidth="1"/>
    <col min="7" max="7" width="18.5703125" style="1" customWidth="1"/>
    <col min="8" max="16384" width="9.140625" style="2"/>
  </cols>
  <sheetData>
    <row r="1" spans="1:7" ht="26.25" customHeight="1" x14ac:dyDescent="0.25">
      <c r="A1" s="24" t="s">
        <v>26</v>
      </c>
      <c r="B1" s="24"/>
      <c r="C1" s="24"/>
      <c r="D1" s="24"/>
      <c r="E1" s="24"/>
      <c r="F1" s="24"/>
      <c r="G1" s="24"/>
    </row>
    <row r="2" spans="1:7" ht="16.5" customHeight="1" x14ac:dyDescent="0.3">
      <c r="B2" s="4"/>
      <c r="G2" s="12" t="s">
        <v>22</v>
      </c>
    </row>
    <row r="3" spans="1:7" s="10" customFormat="1" ht="15" customHeight="1" x14ac:dyDescent="0.25">
      <c r="A3" s="25"/>
      <c r="B3" s="27" t="s">
        <v>23</v>
      </c>
      <c r="C3" s="27" t="s">
        <v>0</v>
      </c>
      <c r="D3" s="28" t="s">
        <v>1</v>
      </c>
      <c r="E3" s="29"/>
      <c r="F3" s="30"/>
      <c r="G3" s="27" t="s">
        <v>2</v>
      </c>
    </row>
    <row r="4" spans="1:7" s="10" customFormat="1" ht="57" customHeight="1" x14ac:dyDescent="0.25">
      <c r="A4" s="26"/>
      <c r="B4" s="27"/>
      <c r="C4" s="27"/>
      <c r="D4" s="11" t="s">
        <v>3</v>
      </c>
      <c r="E4" s="14" t="s">
        <v>25</v>
      </c>
      <c r="F4" s="15" t="s">
        <v>24</v>
      </c>
      <c r="G4" s="27"/>
    </row>
    <row r="5" spans="1:7" s="3" customFormat="1" ht="24" customHeight="1" x14ac:dyDescent="0.25">
      <c r="A5" s="6">
        <v>1</v>
      </c>
      <c r="B5" s="7" t="s">
        <v>6</v>
      </c>
      <c r="C5" s="13">
        <v>3827631</v>
      </c>
      <c r="D5" s="8">
        <f>C5-F5</f>
        <v>1065221</v>
      </c>
      <c r="E5" s="19">
        <f>D5/C5*100</f>
        <v>27.829772514644173</v>
      </c>
      <c r="F5" s="17">
        <v>2762410</v>
      </c>
      <c r="G5" s="13">
        <v>3699560</v>
      </c>
    </row>
    <row r="6" spans="1:7" s="3" customFormat="1" ht="24" customHeight="1" x14ac:dyDescent="0.25">
      <c r="A6" s="6">
        <v>2</v>
      </c>
      <c r="B6" s="7" t="s">
        <v>7</v>
      </c>
      <c r="C6" s="13">
        <v>3267276</v>
      </c>
      <c r="D6" s="8">
        <f>C6-F6</f>
        <v>884729</v>
      </c>
      <c r="E6" s="19">
        <f t="shared" ref="E6:E22" si="0">D6/C6*100</f>
        <v>27.078489849036323</v>
      </c>
      <c r="F6" s="17">
        <v>2382547</v>
      </c>
      <c r="G6" s="13">
        <v>3099385</v>
      </c>
    </row>
    <row r="7" spans="1:7" s="3" customFormat="1" ht="24" customHeight="1" x14ac:dyDescent="0.25">
      <c r="A7" s="6">
        <v>3</v>
      </c>
      <c r="B7" s="7" t="s">
        <v>8</v>
      </c>
      <c r="C7" s="13">
        <f>2951988+1</f>
        <v>2951989</v>
      </c>
      <c r="D7" s="8">
        <f t="shared" ref="D7:D21" si="1">C7-F7</f>
        <v>1207375</v>
      </c>
      <c r="E7" s="19">
        <f t="shared" si="0"/>
        <v>40.90038953397184</v>
      </c>
      <c r="F7" s="17">
        <v>1744614</v>
      </c>
      <c r="G7" s="13">
        <v>2854699</v>
      </c>
    </row>
    <row r="8" spans="1:7" s="3" customFormat="1" ht="24" customHeight="1" x14ac:dyDescent="0.25">
      <c r="A8" s="6">
        <v>4</v>
      </c>
      <c r="B8" s="7" t="s">
        <v>9</v>
      </c>
      <c r="C8" s="13">
        <v>8318678</v>
      </c>
      <c r="D8" s="8">
        <f t="shared" si="1"/>
        <v>1849135</v>
      </c>
      <c r="E8" s="19">
        <f t="shared" si="0"/>
        <v>22.228712302603849</v>
      </c>
      <c r="F8" s="17">
        <v>6469543</v>
      </c>
      <c r="G8" s="13">
        <v>8164078</v>
      </c>
    </row>
    <row r="9" spans="1:7" s="3" customFormat="1" ht="24" customHeight="1" x14ac:dyDescent="0.25">
      <c r="A9" s="6">
        <v>5</v>
      </c>
      <c r="B9" s="7" t="s">
        <v>10</v>
      </c>
      <c r="C9" s="13">
        <v>4513289</v>
      </c>
      <c r="D9" s="8">
        <f t="shared" si="1"/>
        <v>638628</v>
      </c>
      <c r="E9" s="19">
        <f t="shared" si="0"/>
        <v>14.149946967721322</v>
      </c>
      <c r="F9" s="17">
        <v>3874661</v>
      </c>
      <c r="G9" s="13">
        <v>4492467</v>
      </c>
    </row>
    <row r="10" spans="1:7" s="3" customFormat="1" ht="24" customHeight="1" x14ac:dyDescent="0.25">
      <c r="A10" s="6">
        <v>6</v>
      </c>
      <c r="B10" s="7" t="s">
        <v>11</v>
      </c>
      <c r="C10" s="13">
        <v>2741319</v>
      </c>
      <c r="D10" s="8">
        <f t="shared" si="1"/>
        <v>484257</v>
      </c>
      <c r="E10" s="19">
        <f t="shared" si="0"/>
        <v>17.665109387123497</v>
      </c>
      <c r="F10" s="17">
        <v>2257062</v>
      </c>
      <c r="G10" s="13">
        <v>2621662</v>
      </c>
    </row>
    <row r="11" spans="1:7" s="3" customFormat="1" ht="24" customHeight="1" x14ac:dyDescent="0.25">
      <c r="A11" s="6">
        <v>7</v>
      </c>
      <c r="B11" s="7" t="s">
        <v>12</v>
      </c>
      <c r="C11" s="13">
        <v>5174786</v>
      </c>
      <c r="D11" s="8">
        <f t="shared" si="1"/>
        <v>2015242</v>
      </c>
      <c r="E11" s="19">
        <f t="shared" si="0"/>
        <v>38.9434848127053</v>
      </c>
      <c r="F11" s="17">
        <v>3159544</v>
      </c>
      <c r="G11" s="13">
        <v>4892417</v>
      </c>
    </row>
    <row r="12" spans="1:7" s="3" customFormat="1" ht="24" customHeight="1" x14ac:dyDescent="0.25">
      <c r="A12" s="6">
        <v>8</v>
      </c>
      <c r="B12" s="7" t="s">
        <v>13</v>
      </c>
      <c r="C12" s="13">
        <v>15483961</v>
      </c>
      <c r="D12" s="8">
        <f t="shared" si="1"/>
        <v>3219724</v>
      </c>
      <c r="E12" s="19">
        <f t="shared" si="0"/>
        <v>20.793929925294954</v>
      </c>
      <c r="F12" s="17">
        <v>12264237</v>
      </c>
      <c r="G12" s="13">
        <v>15335507</v>
      </c>
    </row>
    <row r="13" spans="1:7" s="3" customFormat="1" ht="24" customHeight="1" x14ac:dyDescent="0.25">
      <c r="A13" s="6">
        <v>9</v>
      </c>
      <c r="B13" s="7" t="s">
        <v>14</v>
      </c>
      <c r="C13" s="13">
        <v>5623116</v>
      </c>
      <c r="D13" s="8">
        <f t="shared" si="1"/>
        <v>1341634</v>
      </c>
      <c r="E13" s="19">
        <f t="shared" si="0"/>
        <v>23.859262373388702</v>
      </c>
      <c r="F13" s="17">
        <v>4281482</v>
      </c>
      <c r="G13" s="13">
        <v>5692339</v>
      </c>
    </row>
    <row r="14" spans="1:7" s="3" customFormat="1" ht="24" customHeight="1" x14ac:dyDescent="0.25">
      <c r="A14" s="6">
        <v>10</v>
      </c>
      <c r="B14" s="7" t="s">
        <v>15</v>
      </c>
      <c r="C14" s="13">
        <v>8647905</v>
      </c>
      <c r="D14" s="8">
        <f t="shared" si="1"/>
        <v>1978104</v>
      </c>
      <c r="E14" s="19">
        <f t="shared" si="0"/>
        <v>22.87379428890581</v>
      </c>
      <c r="F14" s="17">
        <v>6669801</v>
      </c>
      <c r="G14" s="13">
        <v>8727636</v>
      </c>
    </row>
    <row r="15" spans="1:7" s="3" customFormat="1" ht="24" customHeight="1" x14ac:dyDescent="0.25">
      <c r="A15" s="6">
        <v>11</v>
      </c>
      <c r="B15" s="7" t="s">
        <v>16</v>
      </c>
      <c r="C15" s="13">
        <v>3045172</v>
      </c>
      <c r="D15" s="8">
        <f t="shared" si="1"/>
        <v>626394</v>
      </c>
      <c r="E15" s="19">
        <f t="shared" si="0"/>
        <v>20.570069605263676</v>
      </c>
      <c r="F15" s="17">
        <v>2418778</v>
      </c>
      <c r="G15" s="13">
        <v>3081270</v>
      </c>
    </row>
    <row r="16" spans="1:7" s="3" customFormat="1" ht="24" customHeight="1" x14ac:dyDescent="0.25">
      <c r="A16" s="6">
        <v>12</v>
      </c>
      <c r="B16" s="7" t="s">
        <v>17</v>
      </c>
      <c r="C16" s="13">
        <v>3955531</v>
      </c>
      <c r="D16" s="8">
        <f t="shared" si="1"/>
        <v>567208</v>
      </c>
      <c r="E16" s="19">
        <f t="shared" si="0"/>
        <v>14.339617108297217</v>
      </c>
      <c r="F16" s="17">
        <f>3388322+1</f>
        <v>3388323</v>
      </c>
      <c r="G16" s="13">
        <v>3892454</v>
      </c>
    </row>
    <row r="17" spans="1:7" s="3" customFormat="1" ht="24" customHeight="1" x14ac:dyDescent="0.25">
      <c r="A17" s="6">
        <v>13</v>
      </c>
      <c r="B17" s="7" t="s">
        <v>4</v>
      </c>
      <c r="C17" s="13">
        <v>74757007</v>
      </c>
      <c r="D17" s="8">
        <f t="shared" si="1"/>
        <v>15408745</v>
      </c>
      <c r="E17" s="19">
        <f t="shared" si="0"/>
        <v>20.611773555888881</v>
      </c>
      <c r="F17" s="17">
        <v>59348262</v>
      </c>
      <c r="G17" s="13">
        <v>73023610</v>
      </c>
    </row>
    <row r="18" spans="1:7" s="3" customFormat="1" ht="24" customHeight="1" x14ac:dyDescent="0.25">
      <c r="A18" s="6">
        <v>14</v>
      </c>
      <c r="B18" s="7" t="s">
        <v>18</v>
      </c>
      <c r="C18" s="13">
        <v>4820564</v>
      </c>
      <c r="D18" s="8">
        <f t="shared" si="1"/>
        <v>1821274</v>
      </c>
      <c r="E18" s="19">
        <f t="shared" si="0"/>
        <v>37.781346746978159</v>
      </c>
      <c r="F18" s="17">
        <v>2999290</v>
      </c>
      <c r="G18" s="13">
        <v>5706949</v>
      </c>
    </row>
    <row r="19" spans="1:7" s="3" customFormat="1" ht="24" customHeight="1" x14ac:dyDescent="0.25">
      <c r="A19" s="6">
        <v>15</v>
      </c>
      <c r="B19" s="7" t="s">
        <v>19</v>
      </c>
      <c r="C19" s="13">
        <v>5640443</v>
      </c>
      <c r="D19" s="8">
        <f t="shared" si="1"/>
        <v>1324084</v>
      </c>
      <c r="E19" s="19">
        <f t="shared" si="0"/>
        <v>23.47482281090333</v>
      </c>
      <c r="F19" s="17">
        <v>4316359</v>
      </c>
      <c r="G19" s="13">
        <v>5835857</v>
      </c>
    </row>
    <row r="20" spans="1:7" s="3" customFormat="1" ht="24" customHeight="1" x14ac:dyDescent="0.25">
      <c r="A20" s="6">
        <v>16</v>
      </c>
      <c r="B20" s="7" t="s">
        <v>20</v>
      </c>
      <c r="C20" s="13">
        <v>4557726</v>
      </c>
      <c r="D20" s="8">
        <f t="shared" si="1"/>
        <v>126317</v>
      </c>
      <c r="E20" s="19">
        <f t="shared" si="0"/>
        <v>2.771491748297287</v>
      </c>
      <c r="F20" s="17">
        <v>4431409</v>
      </c>
      <c r="G20" s="13">
        <v>4731110</v>
      </c>
    </row>
    <row r="21" spans="1:7" s="3" customFormat="1" ht="24" customHeight="1" x14ac:dyDescent="0.25">
      <c r="A21" s="6">
        <v>17</v>
      </c>
      <c r="B21" s="7" t="s">
        <v>21</v>
      </c>
      <c r="C21" s="13">
        <v>11594152</v>
      </c>
      <c r="D21" s="8">
        <f t="shared" si="1"/>
        <v>1256244</v>
      </c>
      <c r="E21" s="19">
        <f t="shared" si="0"/>
        <v>10.835152066317571</v>
      </c>
      <c r="F21" s="17">
        <v>10337908</v>
      </c>
      <c r="G21" s="13">
        <f>11477581-1</f>
        <v>11477580</v>
      </c>
    </row>
    <row r="22" spans="1:7" s="3" customFormat="1" ht="24" customHeight="1" x14ac:dyDescent="0.25">
      <c r="A22" s="21" t="s">
        <v>5</v>
      </c>
      <c r="B22" s="22"/>
      <c r="C22" s="9">
        <f>SUM(C5:C21)</f>
        <v>168920545</v>
      </c>
      <c r="D22" s="9">
        <f>SUM(D5:D21)</f>
        <v>35814315</v>
      </c>
      <c r="E22" s="19">
        <f t="shared" si="0"/>
        <v>21.201870382314951</v>
      </c>
      <c r="F22" s="18">
        <f t="shared" ref="F22:G22" si="2">SUM(F5:F21)</f>
        <v>133106230</v>
      </c>
      <c r="G22" s="9">
        <f t="shared" si="2"/>
        <v>167328580</v>
      </c>
    </row>
    <row r="23" spans="1:7" ht="11.25" customHeight="1" x14ac:dyDescent="0.3"/>
    <row r="24" spans="1:7" ht="105" customHeight="1" x14ac:dyDescent="0.25">
      <c r="A24" s="23" t="s">
        <v>27</v>
      </c>
      <c r="B24" s="23"/>
      <c r="C24" s="23"/>
      <c r="D24" s="23"/>
      <c r="E24" s="23"/>
      <c r="F24" s="23"/>
      <c r="G24" s="23"/>
    </row>
    <row r="25" spans="1:7" ht="18" customHeight="1" x14ac:dyDescent="0.3">
      <c r="B25" s="20" t="s">
        <v>28</v>
      </c>
      <c r="C25" s="20"/>
      <c r="D25" s="20"/>
      <c r="E25" s="20"/>
      <c r="F25" s="20"/>
      <c r="G25" s="20"/>
    </row>
  </sheetData>
  <mergeCells count="9">
    <mergeCell ref="B25:G25"/>
    <mergeCell ref="A22:B22"/>
    <mergeCell ref="A24:G24"/>
    <mergeCell ref="A1:G1"/>
    <mergeCell ref="A3:A4"/>
    <mergeCell ref="B3:B4"/>
    <mergeCell ref="C3:C4"/>
    <mergeCell ref="D3:F3"/>
    <mergeCell ref="G3:G4"/>
  </mergeCells>
  <printOptions horizontalCentered="1"/>
  <pageMargins left="0.19685039370078741" right="0.19685039370078741" top="0.55118110236220474" bottom="0.15748031496062992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2025-07-23T09:34:01Z</cp:lastPrinted>
  <dcterms:created xsi:type="dcterms:W3CDTF">2017-11-29T05:37:42Z</dcterms:created>
  <dcterms:modified xsi:type="dcterms:W3CDTF">2026-03-03T09:43:25Z</dcterms:modified>
</cp:coreProperties>
</file>